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rcngo-my.sharepoint.com/personal/hf039_drc_ngo/Documents/Desktop/ITB-SDN-KRT-22-05 FOOD KIT/"/>
    </mc:Choice>
  </mc:AlternateContent>
  <xr:revisionPtr revIDLastSave="0" documentId="8_{7BA35552-97A4-4B4B-BE68-E2A0EBD7FF57}" xr6:coauthVersionLast="47" xr6:coauthVersionMax="47" xr10:uidLastSave="{00000000-0000-0000-0000-000000000000}"/>
  <bookViews>
    <workbookView xWindow="-110" yWindow="-110" windowWidth="19420" windowHeight="10300" xr2:uid="{00000000-000D-0000-FFFF-FFFF00000000}"/>
  </bookViews>
  <sheets>
    <sheet name="Annex A.1 Bid Form (Technical) " sheetId="1" r:id="rId1"/>
    <sheet name="Annex A.2  Bid Form (Financial)" sheetId="2" r:id="rId2"/>
  </sheets>
  <definedNames>
    <definedName name="_xlnm._FilterDatabase" localSheetId="0" hidden="1">'Annex A.1 Bid Form (Technical) '!$A$3:$K$8</definedName>
    <definedName name="_xlnm.Print_Area" localSheetId="0">'Annex A.1 Bid Form (Technical) '!$A$1:$J$21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 i="1" l="1"/>
  <c r="G8" i="1"/>
  <c r="L8" i="1" s="1"/>
  <c r="G7" i="1"/>
  <c r="L7" i="1" s="1"/>
  <c r="G6" i="1"/>
  <c r="G4" i="1"/>
  <c r="L4" i="1" s="1"/>
  <c r="G5" i="1"/>
  <c r="L5" i="1" s="1"/>
  <c r="B7" i="2"/>
  <c r="C7" i="2"/>
  <c r="D7" i="2"/>
  <c r="E7" i="2"/>
  <c r="F7" i="2"/>
  <c r="F4" i="2" l="1"/>
  <c r="F5" i="2"/>
  <c r="F6" i="2"/>
  <c r="F8" i="2"/>
  <c r="C1" i="2" l="1"/>
  <c r="A16" i="2"/>
  <c r="C5" i="2" l="1"/>
  <c r="D5" i="2"/>
  <c r="E5" i="2"/>
  <c r="C6" i="2"/>
  <c r="D6" i="2"/>
  <c r="E6" i="2"/>
  <c r="C8" i="2"/>
  <c r="D8" i="2"/>
  <c r="E8" i="2"/>
  <c r="E4" i="2"/>
  <c r="D4" i="2"/>
  <c r="B4" i="2" l="1"/>
  <c r="B5" i="2"/>
  <c r="B6" i="2"/>
  <c r="B8" i="2"/>
  <c r="C4" i="2" l="1"/>
  <c r="A5" i="2"/>
  <c r="A6" i="2"/>
  <c r="A4" i="2"/>
  <c r="I9" i="2"/>
  <c r="I11" i="2" s="1"/>
  <c r="C14" i="2"/>
  <c r="C13" i="2"/>
</calcChain>
</file>

<file path=xl/sharedStrings.xml><?xml version="1.0" encoding="utf-8"?>
<sst xmlns="http://schemas.openxmlformats.org/spreadsheetml/2006/main" count="89" uniqueCount="59">
  <si>
    <t>DRC to complete</t>
  </si>
  <si>
    <t>Bidder to complete</t>
  </si>
  <si>
    <t>#</t>
  </si>
  <si>
    <t>Item/Milestone Required</t>
  </si>
  <si>
    <t>Specification</t>
  </si>
  <si>
    <t>Quantity offered</t>
  </si>
  <si>
    <t>Delivery time offered (days after PO signature):</t>
  </si>
  <si>
    <t>Delivery Terms required (Add Incoterm if necessary):</t>
  </si>
  <si>
    <t>Delivery Terms offered (must include incoterm):</t>
  </si>
  <si>
    <t>Delivery Destination required:</t>
  </si>
  <si>
    <t>Delivery Destination offered:</t>
  </si>
  <si>
    <t>Minimum bid validity period required:</t>
  </si>
  <si>
    <t>Company Name:</t>
  </si>
  <si>
    <t>Contact Person:</t>
  </si>
  <si>
    <t>Address:</t>
  </si>
  <si>
    <t>Phone number:</t>
  </si>
  <si>
    <t>Email Address:</t>
  </si>
  <si>
    <t xml:space="preserve">Date: </t>
  </si>
  <si>
    <t>Signed by a duly authorized company representative:</t>
  </si>
  <si>
    <t>Title:</t>
  </si>
  <si>
    <t>Print Name:</t>
  </si>
  <si>
    <t xml:space="preserve">Stamp of company </t>
  </si>
  <si>
    <t>Unit Price</t>
  </si>
  <si>
    <t xml:space="preserve">Total Price </t>
  </si>
  <si>
    <t>Sub-total</t>
  </si>
  <si>
    <t>Any other costs (please specify)</t>
  </si>
  <si>
    <t>Currency of Tender:</t>
  </si>
  <si>
    <t>Currency of Bid:</t>
  </si>
  <si>
    <t>Date:</t>
  </si>
  <si>
    <t xml:space="preserve">Estimated Quantity </t>
  </si>
  <si>
    <t>INCOTERMS 2020, DDP</t>
  </si>
  <si>
    <t>country of Origin</t>
  </si>
  <si>
    <t>Delivery time required (days after contract signature):</t>
  </si>
  <si>
    <t>Delivery Site</t>
  </si>
  <si>
    <t>Unit</t>
  </si>
  <si>
    <t>Kg</t>
  </si>
  <si>
    <t>Kadugli</t>
  </si>
  <si>
    <t xml:space="preserve">Annex A.1 Bid Form (Technical) </t>
  </si>
  <si>
    <t>Annex A.2  Bid Form (Financial)</t>
  </si>
  <si>
    <t xml:space="preserve">Item/Milestone offered </t>
  </si>
  <si>
    <t>90 days after closing of ITB</t>
  </si>
  <si>
    <t>Total cost (including packing and delivery loading and unloading)</t>
  </si>
  <si>
    <t>Bid validity period offered:</t>
  </si>
  <si>
    <t>Kadugli DRC Sudan, warehouse</t>
  </si>
  <si>
    <r>
      <rPr>
        <b/>
        <sz val="12"/>
        <color rgb="FFFF0000"/>
        <rFont val="Calibri"/>
        <family val="2"/>
        <scheme val="minor"/>
      </rPr>
      <t xml:space="preserve">ITB </t>
    </r>
    <r>
      <rPr>
        <b/>
        <sz val="12"/>
        <color theme="1"/>
        <rFont val="Calibri"/>
        <family val="2"/>
        <scheme val="minor"/>
      </rPr>
      <t>reference number: FOOD_SDN_KRT_2022_005 LOT1</t>
    </r>
  </si>
  <si>
    <t>Sugar</t>
  </si>
  <si>
    <t>Poweder milk</t>
  </si>
  <si>
    <t>Rice</t>
  </si>
  <si>
    <t>Beans</t>
  </si>
  <si>
    <t>Packing</t>
  </si>
  <si>
    <t>Cardboard box; surface white with flexo prints; box is finished with packing tape and two (2) packing straps at each corner
Type: BC double waved
Dimension: (13.7 L x 13.7 W x 9.8 H inches) 35 x 35 x 25 cm (All items must be packed easily)
Finishing: height stapled or glued; box bottom glued
Strength: Each box is able to carry min. 22 kg of content. 
Colour: outer surface is white coloured.
Printing multi colour flexo print; two (2) logo and two (2) assortment information in Arabic &amp; English</t>
  </si>
  <si>
    <t>Box</t>
  </si>
  <si>
    <t>USD</t>
  </si>
  <si>
    <t>Instant Full Cream, Milk Powder, Nestle- NIDO, or equivalent</t>
  </si>
  <si>
    <t>Additional comments to bidders:
These food supplies will be in boxes as per Annex H "Technical Data" and the box would be as per above mention specifcation. Total number of boxes for this lot would be three thousand (3,000)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Packaging details:
Cardboard box; surface white with flexo prints; box is finished with packing tape and two (2) packing straps at each corner
Type: BC double waved
Dimension: (13.7 L x 13.7 W x 9.8 H inches) 35 x 35 x 25 cm (All items must be packed easily)
Finishing: height stapled or glued; box bottom glued
Strength: Each box is able to carry min. 22 kg of content.
Color: outer surface is white colored.
Printing multi color flexo print; two (2) logo and two (2) assortment information in Arabic &amp; English</t>
  </si>
  <si>
    <t>White Sugar- Granulated white cane sugar- Safi -Kenana or equivalent</t>
  </si>
  <si>
    <t>White short rice, Alasfor or equivalent</t>
  </si>
  <si>
    <t>Local white beans, brabd or equivalent</t>
  </si>
  <si>
    <t>7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</si>
</sst>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19"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scheme val="minor"/>
    </font>
    <font>
      <b/>
      <sz val="11"/>
      <color theme="1"/>
      <name val="Calibri"/>
      <family val="2"/>
    </font>
    <font>
      <sz val="8"/>
      <color theme="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2">
    <xf numFmtId="0" fontId="0" fillId="0" borderId="0"/>
    <xf numFmtId="41" fontId="14" fillId="0" borderId="0" applyFont="0" applyFill="0" applyBorder="0" applyAlignment="0" applyProtection="0"/>
  </cellStyleXfs>
  <cellXfs count="111">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5" fillId="4"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4" fillId="0" borderId="0" xfId="0" applyFont="1" applyFill="1"/>
    <xf numFmtId="0" fontId="11" fillId="0" borderId="12" xfId="0" applyFont="1" applyFill="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Fill="1" applyBorder="1" applyAlignment="1">
      <alignment horizontal="left" vertical="center" wrapText="1"/>
    </xf>
    <xf numFmtId="0" fontId="6" fillId="2" borderId="16" xfId="0" applyFont="1" applyFill="1" applyBorder="1" applyAlignment="1">
      <alignment horizontal="center" vertical="center" wrapText="1"/>
    </xf>
    <xf numFmtId="0" fontId="4" fillId="0" borderId="0" xfId="0" applyFont="1" applyBorder="1"/>
    <xf numFmtId="0" fontId="15" fillId="0" borderId="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3" xfId="0" applyFont="1" applyFill="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6" fillId="0" borderId="12" xfId="0" applyFont="1" applyBorder="1"/>
    <xf numFmtId="0" fontId="11" fillId="0" borderId="12" xfId="0" applyFont="1" applyBorder="1" applyAlignment="1">
      <alignment horizontal="left" vertical="center" wrapText="1"/>
    </xf>
    <xf numFmtId="41" fontId="17" fillId="0" borderId="12" xfId="1" applyFont="1" applyFill="1" applyBorder="1" applyAlignment="1">
      <alignment horizontal="right"/>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0" fontId="16" fillId="0" borderId="12" xfId="0" applyFont="1" applyBorder="1" applyAlignment="1">
      <alignment horizontal="left" vertical="center"/>
    </xf>
    <xf numFmtId="41" fontId="4" fillId="0" borderId="0" xfId="0" applyNumberFormat="1" applyFont="1"/>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4" borderId="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41" fontId="18" fillId="0" borderId="14" xfId="0" applyNumberFormat="1" applyFont="1" applyBorder="1" applyAlignment="1">
      <alignment horizontal="center" vertical="center" wrapText="1"/>
    </xf>
    <xf numFmtId="0" fontId="18" fillId="0" borderId="15"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10" fillId="4" borderId="10" xfId="0" applyFont="1" applyFill="1" applyBorder="1" applyAlignment="1">
      <alignment horizontal="center"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2" fillId="0" borderId="12" xfId="0" applyFont="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cellXfs>
  <cellStyles count="2">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408307</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526699</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tabSelected="1" view="pageBreakPreview" zoomScale="80" zoomScaleNormal="58" zoomScaleSheetLayoutView="80" workbookViewId="0">
      <selection activeCell="C11" sqref="C11:F11"/>
    </sheetView>
  </sheetViews>
  <sheetFormatPr defaultColWidth="8.81640625" defaultRowHeight="13" x14ac:dyDescent="0.3"/>
  <cols>
    <col min="1" max="1" width="6.453125" style="4" customWidth="1"/>
    <col min="2" max="2" width="73.1796875" style="4" customWidth="1"/>
    <col min="3" max="3" width="57.1796875" style="26" customWidth="1"/>
    <col min="4" max="4" width="13.90625" style="4" customWidth="1"/>
    <col min="5" max="5" width="10.36328125" style="4" customWidth="1"/>
    <col min="6" max="6" width="29" style="4" customWidth="1"/>
    <col min="7" max="7" width="20.1796875" style="4" customWidth="1"/>
    <col min="8" max="8" width="35.81640625" style="4" customWidth="1"/>
    <col min="9" max="9" width="17" style="4" customWidth="1"/>
    <col min="10" max="10" width="13.81640625" style="4" customWidth="1"/>
    <col min="11" max="16384" width="8.81640625" style="4"/>
  </cols>
  <sheetData>
    <row r="1" spans="1:12" ht="47" thickBot="1" x14ac:dyDescent="0.4">
      <c r="A1" s="1"/>
      <c r="B1" s="2"/>
      <c r="C1" s="46" t="s">
        <v>44</v>
      </c>
      <c r="D1" s="46"/>
      <c r="E1" s="46"/>
      <c r="F1" s="46"/>
      <c r="G1" s="46"/>
      <c r="H1" s="46"/>
      <c r="I1" s="47"/>
      <c r="J1" s="3" t="s">
        <v>37</v>
      </c>
    </row>
    <row r="2" spans="1:12" ht="15.5" x14ac:dyDescent="0.3">
      <c r="A2" s="48" t="s">
        <v>0</v>
      </c>
      <c r="B2" s="49"/>
      <c r="C2" s="49"/>
      <c r="D2" s="50"/>
      <c r="E2" s="50"/>
      <c r="F2" s="51"/>
      <c r="G2" s="5"/>
      <c r="H2" s="50" t="s">
        <v>1</v>
      </c>
      <c r="I2" s="52"/>
      <c r="J2" s="53"/>
    </row>
    <row r="3" spans="1:12" ht="31" x14ac:dyDescent="0.3">
      <c r="A3" s="6" t="s">
        <v>2</v>
      </c>
      <c r="B3" s="7" t="s">
        <v>3</v>
      </c>
      <c r="C3" s="27" t="s">
        <v>4</v>
      </c>
      <c r="D3" s="30" t="s">
        <v>33</v>
      </c>
      <c r="E3" s="30" t="s">
        <v>34</v>
      </c>
      <c r="F3" s="28" t="s">
        <v>29</v>
      </c>
      <c r="G3" s="54" t="s">
        <v>39</v>
      </c>
      <c r="H3" s="55"/>
      <c r="I3" s="7" t="s">
        <v>31</v>
      </c>
      <c r="J3" s="8" t="s">
        <v>5</v>
      </c>
    </row>
    <row r="4" spans="1:12" ht="14.5" x14ac:dyDescent="0.35">
      <c r="A4" s="38">
        <v>1</v>
      </c>
      <c r="B4" s="39" t="s">
        <v>45</v>
      </c>
      <c r="C4" s="40" t="s">
        <v>55</v>
      </c>
      <c r="D4" s="40" t="s">
        <v>36</v>
      </c>
      <c r="E4" s="40" t="s">
        <v>35</v>
      </c>
      <c r="F4" s="41">
        <v>13500</v>
      </c>
      <c r="G4" s="64">
        <f>F4/4.5</f>
        <v>3000</v>
      </c>
      <c r="H4" s="65"/>
      <c r="I4" s="20"/>
      <c r="J4" s="21"/>
      <c r="L4" s="45">
        <f>G4</f>
        <v>3000</v>
      </c>
    </row>
    <row r="5" spans="1:12" ht="14.5" x14ac:dyDescent="0.35">
      <c r="A5" s="38">
        <v>2</v>
      </c>
      <c r="B5" s="39" t="s">
        <v>46</v>
      </c>
      <c r="C5" s="40" t="s">
        <v>53</v>
      </c>
      <c r="D5" s="40" t="s">
        <v>36</v>
      </c>
      <c r="E5" s="40" t="s">
        <v>35</v>
      </c>
      <c r="F5" s="41">
        <v>9000</v>
      </c>
      <c r="G5" s="64">
        <f>F5/3</f>
        <v>3000</v>
      </c>
      <c r="H5" s="65"/>
      <c r="I5" s="20"/>
      <c r="J5" s="21"/>
      <c r="L5" s="45">
        <f t="shared" ref="L5:L8" si="0">G5</f>
        <v>3000</v>
      </c>
    </row>
    <row r="6" spans="1:12" ht="14.5" x14ac:dyDescent="0.35">
      <c r="A6" s="38">
        <v>3</v>
      </c>
      <c r="B6" s="39" t="s">
        <v>47</v>
      </c>
      <c r="C6" s="40" t="s">
        <v>56</v>
      </c>
      <c r="D6" s="40" t="s">
        <v>36</v>
      </c>
      <c r="E6" s="40" t="s">
        <v>35</v>
      </c>
      <c r="F6" s="41">
        <v>27000</v>
      </c>
      <c r="G6" s="64">
        <f>F6/9</f>
        <v>3000</v>
      </c>
      <c r="H6" s="65"/>
      <c r="I6" s="20"/>
      <c r="J6" s="21"/>
      <c r="L6" s="45">
        <f t="shared" si="0"/>
        <v>3000</v>
      </c>
    </row>
    <row r="7" spans="1:12" ht="14.5" x14ac:dyDescent="0.35">
      <c r="A7" s="38">
        <v>4</v>
      </c>
      <c r="B7" s="39" t="s">
        <v>48</v>
      </c>
      <c r="C7" s="40" t="s">
        <v>57</v>
      </c>
      <c r="D7" s="40" t="s">
        <v>36</v>
      </c>
      <c r="E7" s="40" t="s">
        <v>35</v>
      </c>
      <c r="F7" s="41">
        <v>13500</v>
      </c>
      <c r="G7" s="64">
        <f>F7/4.5</f>
        <v>3000</v>
      </c>
      <c r="H7" s="65"/>
      <c r="I7" s="20"/>
      <c r="J7" s="21"/>
      <c r="L7" s="45">
        <f t="shared" si="0"/>
        <v>3000</v>
      </c>
    </row>
    <row r="8" spans="1:12" ht="156.5" customHeight="1" thickBot="1" x14ac:dyDescent="0.4">
      <c r="A8" s="38">
        <v>5</v>
      </c>
      <c r="B8" s="44" t="s">
        <v>49</v>
      </c>
      <c r="C8" s="40" t="s">
        <v>50</v>
      </c>
      <c r="D8" s="40" t="s">
        <v>36</v>
      </c>
      <c r="E8" s="40" t="s">
        <v>51</v>
      </c>
      <c r="F8" s="41">
        <v>3000</v>
      </c>
      <c r="G8" s="64">
        <f>F8/1</f>
        <v>3000</v>
      </c>
      <c r="H8" s="65"/>
      <c r="I8" s="20"/>
      <c r="J8" s="21"/>
      <c r="L8" s="45">
        <f t="shared" si="0"/>
        <v>3000</v>
      </c>
    </row>
    <row r="9" spans="1:12" ht="15.5" x14ac:dyDescent="0.3">
      <c r="A9" s="61" t="s">
        <v>0</v>
      </c>
      <c r="B9" s="52"/>
      <c r="C9" s="52"/>
      <c r="D9" s="52"/>
      <c r="E9" s="52"/>
      <c r="F9" s="53"/>
      <c r="G9" s="61" t="s">
        <v>1</v>
      </c>
      <c r="H9" s="52"/>
      <c r="I9" s="52"/>
      <c r="J9" s="53"/>
    </row>
    <row r="10" spans="1:12" ht="46.5" x14ac:dyDescent="0.3">
      <c r="A10" s="62" t="s">
        <v>32</v>
      </c>
      <c r="B10" s="63"/>
      <c r="C10" s="58" t="s">
        <v>58</v>
      </c>
      <c r="D10" s="59"/>
      <c r="E10" s="59"/>
      <c r="F10" s="60"/>
      <c r="G10" s="9" t="s">
        <v>6</v>
      </c>
      <c r="H10" s="58"/>
      <c r="I10" s="59"/>
      <c r="J10" s="60"/>
    </row>
    <row r="11" spans="1:12" ht="46.5" x14ac:dyDescent="0.3">
      <c r="A11" s="56" t="s">
        <v>7</v>
      </c>
      <c r="B11" s="57"/>
      <c r="C11" s="58" t="s">
        <v>30</v>
      </c>
      <c r="D11" s="59"/>
      <c r="E11" s="59"/>
      <c r="F11" s="60"/>
      <c r="G11" s="9" t="s">
        <v>8</v>
      </c>
      <c r="H11" s="58"/>
      <c r="I11" s="59"/>
      <c r="J11" s="60"/>
    </row>
    <row r="12" spans="1:12" ht="31" x14ac:dyDescent="0.3">
      <c r="A12" s="56" t="s">
        <v>9</v>
      </c>
      <c r="B12" s="57"/>
      <c r="C12" s="58" t="s">
        <v>43</v>
      </c>
      <c r="D12" s="59"/>
      <c r="E12" s="59"/>
      <c r="F12" s="60"/>
      <c r="G12" s="9" t="s">
        <v>10</v>
      </c>
      <c r="H12" s="58"/>
      <c r="I12" s="59"/>
      <c r="J12" s="60"/>
    </row>
    <row r="13" spans="1:12" ht="31.5" thickBot="1" x14ac:dyDescent="0.35">
      <c r="A13" s="78" t="s">
        <v>11</v>
      </c>
      <c r="B13" s="79"/>
      <c r="C13" s="75" t="s">
        <v>40</v>
      </c>
      <c r="D13" s="76"/>
      <c r="E13" s="76"/>
      <c r="F13" s="77"/>
      <c r="G13" s="9" t="s">
        <v>42</v>
      </c>
      <c r="H13" s="58"/>
      <c r="I13" s="59"/>
      <c r="J13" s="60"/>
    </row>
    <row r="14" spans="1:12" ht="45" customHeight="1" x14ac:dyDescent="0.3">
      <c r="A14" s="66" t="s">
        <v>54</v>
      </c>
      <c r="B14" s="67"/>
      <c r="C14" s="67"/>
      <c r="D14" s="67"/>
      <c r="E14" s="67"/>
      <c r="F14" s="68"/>
      <c r="G14" s="10" t="s">
        <v>12</v>
      </c>
      <c r="H14" s="58"/>
      <c r="I14" s="59"/>
      <c r="J14" s="60"/>
    </row>
    <row r="15" spans="1:12" ht="39" customHeight="1" x14ac:dyDescent="0.3">
      <c r="A15" s="69"/>
      <c r="B15" s="70"/>
      <c r="C15" s="70"/>
      <c r="D15" s="70"/>
      <c r="E15" s="70"/>
      <c r="F15" s="71"/>
      <c r="G15" s="10" t="s">
        <v>13</v>
      </c>
      <c r="H15" s="58"/>
      <c r="I15" s="59"/>
      <c r="J15" s="60"/>
    </row>
    <row r="16" spans="1:12" ht="28.5" customHeight="1" x14ac:dyDescent="0.3">
      <c r="A16" s="69"/>
      <c r="B16" s="70"/>
      <c r="C16" s="70"/>
      <c r="D16" s="70"/>
      <c r="E16" s="70"/>
      <c r="F16" s="71"/>
      <c r="G16" s="10" t="s">
        <v>14</v>
      </c>
      <c r="H16" s="11"/>
      <c r="I16" s="12" t="s">
        <v>15</v>
      </c>
      <c r="J16" s="13"/>
    </row>
    <row r="17" spans="1:10" ht="26.5" customHeight="1" x14ac:dyDescent="0.3">
      <c r="A17" s="69"/>
      <c r="B17" s="70"/>
      <c r="C17" s="70"/>
      <c r="D17" s="70"/>
      <c r="E17" s="70"/>
      <c r="F17" s="71"/>
      <c r="G17" s="10" t="s">
        <v>16</v>
      </c>
      <c r="H17" s="11"/>
      <c r="I17" s="12" t="s">
        <v>17</v>
      </c>
      <c r="J17" s="13"/>
    </row>
    <row r="18" spans="1:10" ht="79.5" customHeight="1" x14ac:dyDescent="0.3">
      <c r="A18" s="69"/>
      <c r="B18" s="70"/>
      <c r="C18" s="70"/>
      <c r="D18" s="70"/>
      <c r="E18" s="70"/>
      <c r="F18" s="71"/>
      <c r="G18" s="10" t="s">
        <v>18</v>
      </c>
      <c r="H18" s="58"/>
      <c r="I18" s="59"/>
      <c r="J18" s="60"/>
    </row>
    <row r="19" spans="1:10" ht="15.5" x14ac:dyDescent="0.3">
      <c r="A19" s="69"/>
      <c r="B19" s="70"/>
      <c r="C19" s="70"/>
      <c r="D19" s="70"/>
      <c r="E19" s="70"/>
      <c r="F19" s="71"/>
      <c r="G19" s="10" t="s">
        <v>19</v>
      </c>
      <c r="H19" s="58"/>
      <c r="I19" s="59"/>
      <c r="J19" s="60"/>
    </row>
    <row r="20" spans="1:10" ht="15.5" x14ac:dyDescent="0.3">
      <c r="A20" s="69"/>
      <c r="B20" s="70"/>
      <c r="C20" s="70"/>
      <c r="D20" s="70"/>
      <c r="E20" s="70"/>
      <c r="F20" s="71"/>
      <c r="G20" s="10" t="s">
        <v>20</v>
      </c>
      <c r="H20" s="58"/>
      <c r="I20" s="59"/>
      <c r="J20" s="60"/>
    </row>
    <row r="21" spans="1:10" ht="36.5" customHeight="1" thickBot="1" x14ac:dyDescent="0.35">
      <c r="A21" s="72"/>
      <c r="B21" s="73"/>
      <c r="C21" s="73"/>
      <c r="D21" s="73"/>
      <c r="E21" s="73"/>
      <c r="F21" s="74"/>
      <c r="G21" s="14" t="s">
        <v>21</v>
      </c>
      <c r="H21" s="75"/>
      <c r="I21" s="76"/>
      <c r="J21" s="77"/>
    </row>
  </sheetData>
  <protectedRanges>
    <protectedRange sqref="C1 A14 H16:H17 J16:J17 H18:J21 H10:J15 F10:F13 C10:C13 F6:F8 B5:B8 I5:J8" name="Område1"/>
    <protectedRange sqref="B4:C4 C5:C8" name="Område1_1"/>
    <protectedRange sqref="D1:E1 D9:E10" name="Område1_3"/>
    <protectedRange sqref="E4:E8" name="Område1_1_2"/>
  </protectedRanges>
  <autoFilter ref="A3:K8" xr:uid="{00000000-0009-0000-0000-000000000000}">
    <filterColumn colId="6" showButton="0"/>
  </autoFilter>
  <sortState xmlns:xlrd2="http://schemas.microsoft.com/office/spreadsheetml/2017/richdata2" ref="B5:B12">
    <sortCondition ref="B5:B12"/>
  </sortState>
  <mergeCells count="30">
    <mergeCell ref="G7:H7"/>
    <mergeCell ref="A14:F21"/>
    <mergeCell ref="H14:J14"/>
    <mergeCell ref="H15:J15"/>
    <mergeCell ref="H18:J18"/>
    <mergeCell ref="H19:J19"/>
    <mergeCell ref="H20:J20"/>
    <mergeCell ref="H21:J21"/>
    <mergeCell ref="A12:B12"/>
    <mergeCell ref="C12:F12"/>
    <mergeCell ref="H12:J12"/>
    <mergeCell ref="A13:B13"/>
    <mergeCell ref="C13:F13"/>
    <mergeCell ref="H13:J13"/>
    <mergeCell ref="C1:I1"/>
    <mergeCell ref="A2:F2"/>
    <mergeCell ref="H2:J2"/>
    <mergeCell ref="G3:H3"/>
    <mergeCell ref="A11:B11"/>
    <mergeCell ref="C11:F11"/>
    <mergeCell ref="H11:J11"/>
    <mergeCell ref="A9:F9"/>
    <mergeCell ref="G9:J9"/>
    <mergeCell ref="A10:B10"/>
    <mergeCell ref="C10:F10"/>
    <mergeCell ref="H10:J10"/>
    <mergeCell ref="G4:H4"/>
    <mergeCell ref="G5:H5"/>
    <mergeCell ref="G6:H6"/>
    <mergeCell ref="G8:H8"/>
  </mergeCells>
  <printOptions horizontalCentered="1"/>
  <pageMargins left="0.43307086614173229" right="0.43307086614173229" top="0.51181102362204722" bottom="0.51181102362204722" header="0.31496062992125984" footer="0.31496062992125984"/>
  <pageSetup paperSize="9" scale="49"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1"/>
  <sheetViews>
    <sheetView zoomScale="89" zoomScaleNormal="89" workbookViewId="0">
      <selection activeCell="C7" sqref="C7"/>
    </sheetView>
  </sheetViews>
  <sheetFormatPr defaultColWidth="8.81640625" defaultRowHeight="13" x14ac:dyDescent="0.3"/>
  <cols>
    <col min="1" max="1" width="3.1796875" style="4" customWidth="1"/>
    <col min="2" max="2" width="28.453125" style="4" customWidth="1"/>
    <col min="3" max="3" width="36.81640625" style="4" customWidth="1"/>
    <col min="4" max="4" width="13.90625" style="4" customWidth="1"/>
    <col min="5" max="5" width="10.36328125" style="4" customWidth="1"/>
    <col min="6" max="6" width="10.453125" style="4" customWidth="1"/>
    <col min="7" max="7" width="36.1796875" style="4" customWidth="1"/>
    <col min="8" max="8" width="22.81640625" style="4" customWidth="1"/>
    <col min="9" max="9" width="17.453125" style="4" customWidth="1"/>
    <col min="10" max="25" width="8.81640625" style="31"/>
    <col min="26" max="16384" width="8.81640625" style="4"/>
  </cols>
  <sheetData>
    <row r="1" spans="1:25" ht="40" customHeight="1" thickBot="1" x14ac:dyDescent="0.35">
      <c r="A1" s="15"/>
      <c r="B1" s="16"/>
      <c r="C1" s="80" t="str">
        <f>'Annex A.1 Bid Form (Technical) '!C1:I1</f>
        <v>ITB reference number: FOOD_SDN_KRT_2022_005 LOT1</v>
      </c>
      <c r="D1" s="80"/>
      <c r="E1" s="80"/>
      <c r="F1" s="80"/>
      <c r="G1" s="80"/>
      <c r="H1" s="80"/>
      <c r="I1" s="43" t="s">
        <v>38</v>
      </c>
    </row>
    <row r="2" spans="1:25" x14ac:dyDescent="0.3">
      <c r="A2" s="81" t="s">
        <v>0</v>
      </c>
      <c r="B2" s="82"/>
      <c r="C2" s="82"/>
      <c r="D2" s="83"/>
      <c r="E2" s="83"/>
      <c r="F2" s="84"/>
      <c r="G2" s="85" t="s">
        <v>1</v>
      </c>
      <c r="H2" s="86"/>
      <c r="I2" s="87"/>
    </row>
    <row r="3" spans="1:25" ht="26" x14ac:dyDescent="0.3">
      <c r="A3" s="17" t="s">
        <v>2</v>
      </c>
      <c r="B3" s="18" t="s">
        <v>3</v>
      </c>
      <c r="C3" s="18" t="s">
        <v>4</v>
      </c>
      <c r="D3" s="30" t="s">
        <v>33</v>
      </c>
      <c r="E3" s="30" t="s">
        <v>34</v>
      </c>
      <c r="F3" s="19" t="s">
        <v>29</v>
      </c>
      <c r="G3" s="17" t="s">
        <v>5</v>
      </c>
      <c r="H3" s="18" t="s">
        <v>22</v>
      </c>
      <c r="I3" s="19" t="s">
        <v>23</v>
      </c>
    </row>
    <row r="4" spans="1:25" s="29" customFormat="1" ht="21" x14ac:dyDescent="0.35">
      <c r="A4" s="33">
        <f>'Annex A.1 Bid Form (Technical) '!A4</f>
        <v>1</v>
      </c>
      <c r="B4" s="29" t="str">
        <f>'Annex A.1 Bid Form (Technical) '!B4</f>
        <v>Sugar</v>
      </c>
      <c r="C4" s="29" t="str">
        <f>'Annex A.1 Bid Form (Technical) '!C4</f>
        <v>White Sugar- Granulated white cane sugar- Safi -Kenana or equivalent</v>
      </c>
      <c r="D4" s="29" t="str">
        <f>'Annex A.1 Bid Form (Technical) '!D4</f>
        <v>Kadugli</v>
      </c>
      <c r="E4" s="29" t="str">
        <f>'Annex A.1 Bid Form (Technical) '!E4</f>
        <v>Kg</v>
      </c>
      <c r="F4" s="29">
        <f>'Annex A.1 Bid Form (Technical) '!F4</f>
        <v>13500</v>
      </c>
      <c r="I4" s="34"/>
      <c r="J4" s="32"/>
      <c r="K4" s="32"/>
      <c r="L4" s="32"/>
      <c r="M4" s="32"/>
      <c r="N4" s="32"/>
      <c r="O4" s="32"/>
      <c r="P4" s="32"/>
      <c r="Q4" s="32"/>
      <c r="R4" s="32"/>
      <c r="S4" s="32"/>
      <c r="T4" s="32"/>
      <c r="U4" s="32"/>
      <c r="V4" s="32"/>
      <c r="W4" s="32"/>
      <c r="X4" s="32"/>
      <c r="Y4" s="32"/>
    </row>
    <row r="5" spans="1:25" s="29" customFormat="1" ht="21" x14ac:dyDescent="0.35">
      <c r="A5" s="33">
        <f>'Annex A.1 Bid Form (Technical) '!A5</f>
        <v>2</v>
      </c>
      <c r="B5" s="29" t="str">
        <f>'Annex A.1 Bid Form (Technical) '!B5</f>
        <v>Poweder milk</v>
      </c>
      <c r="C5" s="29" t="str">
        <f>'Annex A.1 Bid Form (Technical) '!C5</f>
        <v>Instant Full Cream, Milk Powder, Nestle- NIDO, or equivalent</v>
      </c>
      <c r="D5" s="29" t="str">
        <f>'Annex A.1 Bid Form (Technical) '!D5</f>
        <v>Kadugli</v>
      </c>
      <c r="E5" s="29" t="str">
        <f>'Annex A.1 Bid Form (Technical) '!E5</f>
        <v>Kg</v>
      </c>
      <c r="F5" s="29">
        <f>'Annex A.1 Bid Form (Technical) '!F5</f>
        <v>9000</v>
      </c>
      <c r="I5" s="34"/>
      <c r="J5" s="32"/>
      <c r="K5" s="32"/>
      <c r="L5" s="32"/>
      <c r="M5" s="32"/>
      <c r="N5" s="32"/>
      <c r="O5" s="32"/>
      <c r="P5" s="32"/>
      <c r="Q5" s="32"/>
      <c r="R5" s="32"/>
      <c r="S5" s="32"/>
      <c r="T5" s="32"/>
      <c r="U5" s="32"/>
      <c r="V5" s="32"/>
      <c r="W5" s="32"/>
      <c r="X5" s="32"/>
      <c r="Y5" s="32"/>
    </row>
    <row r="6" spans="1:25" s="29" customFormat="1" ht="10.5" x14ac:dyDescent="0.35">
      <c r="A6" s="33">
        <f>'Annex A.1 Bid Form (Technical) '!A6</f>
        <v>3</v>
      </c>
      <c r="B6" s="29" t="str">
        <f>'Annex A.1 Bid Form (Technical) '!B6</f>
        <v>Rice</v>
      </c>
      <c r="C6" s="29" t="str">
        <f>'Annex A.1 Bid Form (Technical) '!C6</f>
        <v>White short rice, Alasfor or equivalent</v>
      </c>
      <c r="D6" s="29" t="str">
        <f>'Annex A.1 Bid Form (Technical) '!D6</f>
        <v>Kadugli</v>
      </c>
      <c r="E6" s="29" t="str">
        <f>'Annex A.1 Bid Form (Technical) '!E6</f>
        <v>Kg</v>
      </c>
      <c r="F6" s="29">
        <f>'Annex A.1 Bid Form (Technical) '!F6</f>
        <v>27000</v>
      </c>
      <c r="I6" s="34"/>
      <c r="J6" s="32"/>
      <c r="K6" s="32"/>
      <c r="L6" s="32"/>
      <c r="M6" s="32"/>
      <c r="N6" s="32"/>
      <c r="O6" s="32"/>
      <c r="P6" s="32"/>
      <c r="Q6" s="32"/>
      <c r="R6" s="32"/>
      <c r="S6" s="32"/>
      <c r="T6" s="32"/>
      <c r="U6" s="32"/>
      <c r="V6" s="32"/>
      <c r="W6" s="32"/>
      <c r="X6" s="32"/>
      <c r="Y6" s="32"/>
    </row>
    <row r="7" spans="1:25" s="29" customFormat="1" ht="10.5" x14ac:dyDescent="0.35">
      <c r="A7" s="33">
        <v>4</v>
      </c>
      <c r="B7" s="29" t="str">
        <f>'Annex A.1 Bid Form (Technical) '!B7</f>
        <v>Beans</v>
      </c>
      <c r="C7" s="29" t="str">
        <f>'Annex A.1 Bid Form (Technical) '!C7</f>
        <v>Local white beans, brabd or equivalent</v>
      </c>
      <c r="D7" s="29" t="str">
        <f>'Annex A.1 Bid Form (Technical) '!D7</f>
        <v>Kadugli</v>
      </c>
      <c r="E7" s="29" t="str">
        <f>'Annex A.1 Bid Form (Technical) '!E7</f>
        <v>Kg</v>
      </c>
      <c r="F7" s="29">
        <f>'Annex A.1 Bid Form (Technical) '!F7</f>
        <v>13500</v>
      </c>
      <c r="I7" s="34"/>
      <c r="J7" s="32"/>
      <c r="K7" s="32"/>
      <c r="L7" s="32"/>
      <c r="M7" s="32"/>
      <c r="N7" s="32"/>
      <c r="O7" s="32"/>
      <c r="P7" s="32"/>
      <c r="Q7" s="32"/>
      <c r="R7" s="32"/>
      <c r="S7" s="32"/>
      <c r="T7" s="32"/>
      <c r="U7" s="32"/>
      <c r="V7" s="32"/>
      <c r="W7" s="32"/>
      <c r="X7" s="32"/>
      <c r="Y7" s="32"/>
    </row>
    <row r="8" spans="1:25" s="29" customFormat="1" ht="114.5" customHeight="1" x14ac:dyDescent="0.35">
      <c r="A8" s="33">
        <v>5</v>
      </c>
      <c r="B8" s="29" t="str">
        <f>'Annex A.1 Bid Form (Technical) '!B8</f>
        <v>Packing</v>
      </c>
      <c r="C8" s="29" t="str">
        <f>'Annex A.1 Bid Form (Technical) '!C8</f>
        <v>Cardboard box; surface white with flexo prints; box is finished with packing tape and two (2) packing straps at each corner
Type: BC double waved
Dimension: (13.7 L x 13.7 W x 9.8 H inches) 35 x 35 x 25 cm (All items must be packed easily)
Finishing: height stapled or glued; box bottom glued
Strength: Each box is able to carry min. 22 kg of content. 
Colour: outer surface is white coloured.
Printing multi colour flexo print; two (2) logo and two (2) assortment information in Arabic &amp; English</v>
      </c>
      <c r="D8" s="29" t="str">
        <f>'Annex A.1 Bid Form (Technical) '!D8</f>
        <v>Kadugli</v>
      </c>
      <c r="E8" s="29" t="str">
        <f>'Annex A.1 Bid Form (Technical) '!E8</f>
        <v>Box</v>
      </c>
      <c r="F8" s="29">
        <f>'Annex A.1 Bid Form (Technical) '!F8</f>
        <v>3000</v>
      </c>
      <c r="I8" s="34"/>
      <c r="J8" s="32"/>
      <c r="K8" s="32"/>
      <c r="L8" s="32"/>
      <c r="M8" s="32"/>
      <c r="N8" s="32"/>
      <c r="O8" s="32"/>
      <c r="P8" s="32"/>
      <c r="Q8" s="32"/>
      <c r="R8" s="32"/>
      <c r="S8" s="32"/>
      <c r="T8" s="32"/>
      <c r="U8" s="32"/>
      <c r="V8" s="32"/>
      <c r="W8" s="32"/>
      <c r="X8" s="32"/>
      <c r="Y8" s="32"/>
    </row>
    <row r="9" spans="1:25" x14ac:dyDescent="0.3">
      <c r="A9" s="88" t="s">
        <v>41</v>
      </c>
      <c r="B9" s="89"/>
      <c r="C9" s="89"/>
      <c r="D9" s="89"/>
      <c r="E9" s="89"/>
      <c r="F9" s="89"/>
      <c r="G9" s="89"/>
      <c r="H9" s="22" t="s">
        <v>24</v>
      </c>
      <c r="I9" s="35">
        <f>SUM(I4:I8)</f>
        <v>0</v>
      </c>
    </row>
    <row r="10" spans="1:25" ht="26" x14ac:dyDescent="0.3">
      <c r="A10" s="88"/>
      <c r="B10" s="89"/>
      <c r="C10" s="89"/>
      <c r="D10" s="89"/>
      <c r="E10" s="89"/>
      <c r="F10" s="89"/>
      <c r="G10" s="89"/>
      <c r="H10" s="23" t="s">
        <v>25</v>
      </c>
      <c r="I10" s="36"/>
    </row>
    <row r="11" spans="1:25" ht="13.5" thickBot="1" x14ac:dyDescent="0.35">
      <c r="A11" s="88"/>
      <c r="B11" s="89"/>
      <c r="C11" s="89"/>
      <c r="D11" s="89"/>
      <c r="E11" s="89"/>
      <c r="F11" s="89"/>
      <c r="G11" s="89"/>
      <c r="H11" s="24" t="s">
        <v>23</v>
      </c>
      <c r="I11" s="37">
        <f>I9+I10</f>
        <v>0</v>
      </c>
    </row>
    <row r="12" spans="1:25" x14ac:dyDescent="0.3">
      <c r="A12" s="85" t="s">
        <v>0</v>
      </c>
      <c r="B12" s="86"/>
      <c r="C12" s="86"/>
      <c r="D12" s="86"/>
      <c r="E12" s="86"/>
      <c r="F12" s="86"/>
      <c r="G12" s="85" t="s">
        <v>1</v>
      </c>
      <c r="H12" s="86"/>
      <c r="I12" s="90"/>
    </row>
    <row r="13" spans="1:25" ht="32" customHeight="1" x14ac:dyDescent="0.3">
      <c r="A13" s="91" t="s">
        <v>9</v>
      </c>
      <c r="B13" s="92"/>
      <c r="C13" s="93" t="str">
        <f>+'Annex A.1 Bid Form (Technical) '!C12</f>
        <v>Kadugli DRC Sudan, warehouse</v>
      </c>
      <c r="D13" s="94"/>
      <c r="E13" s="94"/>
      <c r="F13" s="94"/>
      <c r="G13" s="25" t="s">
        <v>10</v>
      </c>
      <c r="H13" s="95"/>
      <c r="I13" s="95"/>
    </row>
    <row r="14" spans="1:25" x14ac:dyDescent="0.3">
      <c r="A14" s="91" t="s">
        <v>11</v>
      </c>
      <c r="B14" s="92"/>
      <c r="C14" s="93" t="str">
        <f>+'Annex A.1 Bid Form (Technical) '!C13</f>
        <v>90 days after closing of ITB</v>
      </c>
      <c r="D14" s="94"/>
      <c r="E14" s="94"/>
      <c r="F14" s="94"/>
      <c r="G14" s="25" t="s">
        <v>42</v>
      </c>
      <c r="H14" s="95"/>
      <c r="I14" s="95"/>
    </row>
    <row r="15" spans="1:25" ht="13.5" thickBot="1" x14ac:dyDescent="0.35">
      <c r="A15" s="96" t="s">
        <v>26</v>
      </c>
      <c r="B15" s="97"/>
      <c r="C15" s="98" t="s">
        <v>52</v>
      </c>
      <c r="D15" s="99"/>
      <c r="E15" s="99"/>
      <c r="F15" s="100"/>
      <c r="G15" s="25" t="s">
        <v>27</v>
      </c>
      <c r="H15" s="101"/>
      <c r="I15" s="101"/>
    </row>
    <row r="16" spans="1:25" ht="25" customHeight="1" x14ac:dyDescent="0.3">
      <c r="A16" s="102" t="str">
        <f>+'Annex A.1 Bid Form (Technical) '!A14</f>
        <v>Additional comments to bidders:
These food supplies will be in boxes as per Annex H "Technical Data" and the box would be as per above mention specifcation. Total number of boxes for this lot would be three thousand (3,000)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Packaging details:
Cardboard box; surface white with flexo prints; box is finished with packing tape and two (2) packing straps at each corner
Type: BC double waved
Dimension: (13.7 L x 13.7 W x 9.8 H inches) 35 x 35 x 25 cm (All items must be packed easily)
Finishing: height stapled or glued; box bottom glued
Strength: Each box is able to carry min. 22 kg of content.
Color: outer surface is white colored.
Printing multi color flexo print; two (2) logo and two (2) assortment information in Arabic &amp; English</v>
      </c>
      <c r="B16" s="103"/>
      <c r="C16" s="103"/>
      <c r="D16" s="103"/>
      <c r="E16" s="103"/>
      <c r="F16" s="104"/>
      <c r="G16" s="25" t="s">
        <v>12</v>
      </c>
      <c r="H16" s="95"/>
      <c r="I16" s="95"/>
    </row>
    <row r="17" spans="1:9" ht="39" customHeight="1" x14ac:dyDescent="0.3">
      <c r="A17" s="105"/>
      <c r="B17" s="106"/>
      <c r="C17" s="106"/>
      <c r="D17" s="106"/>
      <c r="E17" s="106"/>
      <c r="F17" s="107"/>
      <c r="G17" s="25" t="s">
        <v>18</v>
      </c>
      <c r="H17" s="95"/>
      <c r="I17" s="95"/>
    </row>
    <row r="18" spans="1:9" ht="22.5" customHeight="1" x14ac:dyDescent="0.3">
      <c r="A18" s="105"/>
      <c r="B18" s="106"/>
      <c r="C18" s="106"/>
      <c r="D18" s="106"/>
      <c r="E18" s="106"/>
      <c r="F18" s="107"/>
      <c r="G18" s="25" t="s">
        <v>19</v>
      </c>
      <c r="H18" s="95"/>
      <c r="I18" s="95"/>
    </row>
    <row r="19" spans="1:9" ht="18.5" customHeight="1" x14ac:dyDescent="0.3">
      <c r="A19" s="105"/>
      <c r="B19" s="106"/>
      <c r="C19" s="106"/>
      <c r="D19" s="106"/>
      <c r="E19" s="106"/>
      <c r="F19" s="107"/>
      <c r="G19" s="25" t="s">
        <v>28</v>
      </c>
      <c r="H19" s="95"/>
      <c r="I19" s="95"/>
    </row>
    <row r="20" spans="1:9" ht="46" customHeight="1" x14ac:dyDescent="0.3">
      <c r="A20" s="105"/>
      <c r="B20" s="106"/>
      <c r="C20" s="106"/>
      <c r="D20" s="106"/>
      <c r="E20" s="106"/>
      <c r="F20" s="107"/>
      <c r="G20" s="25" t="s">
        <v>20</v>
      </c>
      <c r="H20" s="95"/>
      <c r="I20" s="95"/>
    </row>
    <row r="21" spans="1:9" ht="68.5" customHeight="1" thickBot="1" x14ac:dyDescent="0.35">
      <c r="A21" s="108"/>
      <c r="B21" s="109"/>
      <c r="C21" s="109"/>
      <c r="D21" s="109"/>
      <c r="E21" s="109"/>
      <c r="F21" s="110"/>
      <c r="G21" s="42" t="s">
        <v>21</v>
      </c>
      <c r="H21" s="95"/>
      <c r="I21" s="95"/>
    </row>
  </sheetData>
  <protectedRanges>
    <protectedRange sqref="I10 C15 A16 H17:I21 C1 H4:H8" name="Område1"/>
    <protectedRange sqref="D1:E1 D9:E12" name="Område1_3"/>
  </protectedRanges>
  <mergeCells count="22">
    <mergeCell ref="A15:B15"/>
    <mergeCell ref="C15:F15"/>
    <mergeCell ref="H15:I15"/>
    <mergeCell ref="A16:F21"/>
    <mergeCell ref="H16:I16"/>
    <mergeCell ref="H17:I17"/>
    <mergeCell ref="H18:I18"/>
    <mergeCell ref="H19:I19"/>
    <mergeCell ref="H20:I20"/>
    <mergeCell ref="H21:I21"/>
    <mergeCell ref="A13:B13"/>
    <mergeCell ref="C13:F13"/>
    <mergeCell ref="H13:I13"/>
    <mergeCell ref="A14:B14"/>
    <mergeCell ref="C14:F14"/>
    <mergeCell ref="H14:I14"/>
    <mergeCell ref="C1:H1"/>
    <mergeCell ref="A2:F2"/>
    <mergeCell ref="G2:I2"/>
    <mergeCell ref="A9:G11"/>
    <mergeCell ref="A12:F12"/>
    <mergeCell ref="G12:I12"/>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1" ma:contentTypeDescription="Create a new document." ma:contentTypeScope="" ma:versionID="77acd1253c90180cf7d7a241c726b8fa">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d45da457ed90e2f224d0e11352e3237e"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A5DCB1-4845-4BD0-9B56-5BC70B8E0C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7fb2d-ca13-4f03-836f-93cd540a258d"/>
    <ds:schemaRef ds:uri="58b2cb87-2480-48c4-87d9-c91a31dc3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1199FC-4F7B-41C4-BDF6-5AA173ED8EC6}">
  <ds:schemaRef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schemas.microsoft.com/office/2006/metadata/properties"/>
    <ds:schemaRef ds:uri="bdc7fb2d-ca13-4f03-836f-93cd540a258d"/>
    <ds:schemaRef ds:uri="http://purl.org/dc/elements/1.1/"/>
    <ds:schemaRef ds:uri="http://purl.org/dc/dcmitype/"/>
    <ds:schemaRef ds:uri="58b2cb87-2480-48c4-87d9-c91a31dc3494"/>
    <ds:schemaRef ds:uri="http://www.w3.org/XML/1998/namespace"/>
  </ds:schemaRefs>
</ds:datastoreItem>
</file>

<file path=customXml/itemProps3.xml><?xml version="1.0" encoding="utf-8"?>
<ds:datastoreItem xmlns:ds="http://schemas.openxmlformats.org/officeDocument/2006/customXml" ds:itemID="{61BF9F23-831D-4628-9941-8A2400C8F5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Ludovic Cyrille Raphael Barra</dc:creator>
  <cp:lastModifiedBy>Rami Khoury</cp:lastModifiedBy>
  <cp:lastPrinted>2022-02-13T06:06:20Z</cp:lastPrinted>
  <dcterms:created xsi:type="dcterms:W3CDTF">2019-02-13T20:54:56Z</dcterms:created>
  <dcterms:modified xsi:type="dcterms:W3CDTF">2022-06-01T13:43:05Z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ies>
</file>